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Estados Financieros 2021 26_04_2022\Información Presupuestaria UMSNH 2021\"/>
    </mc:Choice>
  </mc:AlternateContent>
  <xr:revisionPtr revIDLastSave="0" documentId="8_{5A81784B-81D9-4381-8FE9-D536835E5AA7}" xr6:coauthVersionLast="45" xr6:coauthVersionMax="45" xr10:uidLastSave="{00000000-0000-0000-0000-000000000000}"/>
  <bookViews>
    <workbookView xWindow="-120" yWindow="-120" windowWidth="29040" windowHeight="15840" activeTab="1" xr2:uid="{7AFF5335-132E-4AA7-9992-5F2933B473B4}"/>
  </bookViews>
  <sheets>
    <sheet name="EAEPE COG" sheetId="3" r:id="rId1"/>
    <sheet name="EAEPE CE" sheetId="1" r:id="rId2"/>
  </sheets>
  <definedNames>
    <definedName name="_xlnm.Print_Area" localSheetId="0">'EAEPE COG'!$A$1:$H$92</definedName>
    <definedName name="_xlnm.Print_Titles" localSheetId="0">'EAEPE COG'!$1:$9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E90" i="3"/>
  <c r="H90" i="3" s="1"/>
  <c r="E89" i="3"/>
  <c r="H89" i="3" s="1"/>
  <c r="E88" i="3"/>
  <c r="H88" i="3" s="1"/>
  <c r="E87" i="3"/>
  <c r="H87" i="3" s="1"/>
  <c r="E86" i="3"/>
  <c r="H86" i="3" s="1"/>
  <c r="E85" i="3"/>
  <c r="H85" i="3" s="1"/>
  <c r="E84" i="3"/>
  <c r="H84" i="3" s="1"/>
  <c r="G83" i="3"/>
  <c r="F83" i="3"/>
  <c r="D83" i="3"/>
  <c r="C83" i="3"/>
  <c r="E83" i="3" s="1"/>
  <c r="H83" i="3" s="1"/>
  <c r="E81" i="3"/>
  <c r="H81" i="3" s="1"/>
  <c r="E80" i="3"/>
  <c r="H80" i="3" s="1"/>
  <c r="E79" i="3"/>
  <c r="H79" i="3" s="1"/>
  <c r="G78" i="3"/>
  <c r="F78" i="3"/>
  <c r="D78" i="3"/>
  <c r="E78" i="3" s="1"/>
  <c r="H78" i="3" s="1"/>
  <c r="C78" i="3"/>
  <c r="E76" i="3"/>
  <c r="H76" i="3" s="1"/>
  <c r="H75" i="3"/>
  <c r="E75" i="3"/>
  <c r="H74" i="3"/>
  <c r="E74" i="3"/>
  <c r="E73" i="3"/>
  <c r="H73" i="3" s="1"/>
  <c r="H72" i="3"/>
  <c r="E72" i="3"/>
  <c r="H71" i="3"/>
  <c r="E71" i="3"/>
  <c r="E70" i="3"/>
  <c r="H70" i="3" s="1"/>
  <c r="G69" i="3"/>
  <c r="F69" i="3"/>
  <c r="D69" i="3"/>
  <c r="C69" i="3"/>
  <c r="E69" i="3" s="1"/>
  <c r="H69" i="3" s="1"/>
  <c r="H67" i="3"/>
  <c r="E67" i="3"/>
  <c r="H66" i="3"/>
  <c r="E66" i="3"/>
  <c r="E65" i="3"/>
  <c r="H65" i="3" s="1"/>
  <c r="G64" i="3"/>
  <c r="F64" i="3"/>
  <c r="D64" i="3"/>
  <c r="C64" i="3"/>
  <c r="E64" i="3" s="1"/>
  <c r="H64" i="3" s="1"/>
  <c r="H62" i="3"/>
  <c r="E62" i="3"/>
  <c r="H61" i="3"/>
  <c r="E61" i="3"/>
  <c r="E60" i="3"/>
  <c r="H60" i="3" s="1"/>
  <c r="H59" i="3"/>
  <c r="E59" i="3"/>
  <c r="H58" i="3"/>
  <c r="E58" i="3"/>
  <c r="E57" i="3"/>
  <c r="H57" i="3" s="1"/>
  <c r="H56" i="3"/>
  <c r="E56" i="3"/>
  <c r="H55" i="3"/>
  <c r="E55" i="3"/>
  <c r="E54" i="3"/>
  <c r="H54" i="3" s="1"/>
  <c r="G53" i="3"/>
  <c r="F53" i="3"/>
  <c r="D53" i="3"/>
  <c r="C53" i="3"/>
  <c r="E53" i="3" s="1"/>
  <c r="H53" i="3" s="1"/>
  <c r="H51" i="3"/>
  <c r="E51" i="3"/>
  <c r="H50" i="3"/>
  <c r="E50" i="3"/>
  <c r="E49" i="3"/>
  <c r="H49" i="3" s="1"/>
  <c r="H48" i="3"/>
  <c r="E48" i="3"/>
  <c r="H47" i="3"/>
  <c r="E47" i="3"/>
  <c r="E46" i="3"/>
  <c r="H46" i="3" s="1"/>
  <c r="H45" i="3"/>
  <c r="E45" i="3"/>
  <c r="H44" i="3"/>
  <c r="E44" i="3"/>
  <c r="E43" i="3"/>
  <c r="H43" i="3" s="1"/>
  <c r="G42" i="3"/>
  <c r="F42" i="3"/>
  <c r="D42" i="3"/>
  <c r="C42" i="3"/>
  <c r="E42" i="3" s="1"/>
  <c r="H42" i="3" s="1"/>
  <c r="H40" i="3"/>
  <c r="E40" i="3"/>
  <c r="H39" i="3"/>
  <c r="E39" i="3"/>
  <c r="E38" i="3"/>
  <c r="H38" i="3" s="1"/>
  <c r="H37" i="3"/>
  <c r="E37" i="3"/>
  <c r="H36" i="3"/>
  <c r="E36" i="3"/>
  <c r="E35" i="3"/>
  <c r="H35" i="3" s="1"/>
  <c r="H34" i="3"/>
  <c r="E34" i="3"/>
  <c r="H33" i="3"/>
  <c r="E33" i="3"/>
  <c r="E32" i="3"/>
  <c r="H32" i="3" s="1"/>
  <c r="G31" i="3"/>
  <c r="F31" i="3"/>
  <c r="D31" i="3"/>
  <c r="C31" i="3"/>
  <c r="E31" i="3" s="1"/>
  <c r="H31" i="3" s="1"/>
  <c r="H29" i="3"/>
  <c r="E29" i="3"/>
  <c r="H28" i="3"/>
  <c r="E28" i="3"/>
  <c r="E27" i="3"/>
  <c r="H27" i="3" s="1"/>
  <c r="E26" i="3"/>
  <c r="H26" i="3" s="1"/>
  <c r="H25" i="3"/>
  <c r="E25" i="3"/>
  <c r="E24" i="3"/>
  <c r="H24" i="3" s="1"/>
  <c r="E23" i="3"/>
  <c r="H23" i="3" s="1"/>
  <c r="H22" i="3"/>
  <c r="E22" i="3"/>
  <c r="E21" i="3"/>
  <c r="H21" i="3" s="1"/>
  <c r="G20" i="3"/>
  <c r="G92" i="3" s="1"/>
  <c r="F20" i="3"/>
  <c r="D20" i="3"/>
  <c r="C20" i="3"/>
  <c r="E20" i="3" s="1"/>
  <c r="H20" i="3" s="1"/>
  <c r="E18" i="3"/>
  <c r="H18" i="3" s="1"/>
  <c r="H17" i="3"/>
  <c r="E17" i="3"/>
  <c r="E16" i="3"/>
  <c r="H16" i="3" s="1"/>
  <c r="E15" i="3"/>
  <c r="H15" i="3" s="1"/>
  <c r="H14" i="3"/>
  <c r="E14" i="3"/>
  <c r="E13" i="3"/>
  <c r="H13" i="3" s="1"/>
  <c r="E12" i="3"/>
  <c r="H12" i="3" s="1"/>
  <c r="G11" i="3"/>
  <c r="F11" i="3"/>
  <c r="F92" i="3" s="1"/>
  <c r="D11" i="3"/>
  <c r="D92" i="3" s="1"/>
  <c r="C11" i="3"/>
  <c r="C92" i="3" s="1"/>
  <c r="E11" i="3" l="1"/>
  <c r="E92" i="3" l="1"/>
  <c r="H11" i="3"/>
  <c r="H92" i="3" s="1"/>
  <c r="C21" i="1" l="1"/>
  <c r="E19" i="1"/>
  <c r="H19" i="1" s="1"/>
  <c r="H17" i="1"/>
  <c r="E17" i="1"/>
  <c r="E15" i="1"/>
  <c r="H15" i="1" s="1"/>
  <c r="E13" i="1"/>
  <c r="H13" i="1" s="1"/>
  <c r="G21" i="1"/>
  <c r="F21" i="1"/>
  <c r="D21" i="1"/>
  <c r="E21" i="1" l="1"/>
  <c r="H11" i="1"/>
  <c r="H21" i="1" s="1"/>
</calcChain>
</file>

<file path=xl/sharedStrings.xml><?xml version="1.0" encoding="utf-8"?>
<sst xmlns="http://schemas.openxmlformats.org/spreadsheetml/2006/main" count="110" uniqueCount="93">
  <si>
    <t>UNIVERSIDAD MICHOACANA DE SAN NICOLÁS DE HIDALGO</t>
  </si>
  <si>
    <t>ESTADO ANALÍTICO DEL EJERCICIO DEL PRESUPUESTO DE EGRESOS</t>
  </si>
  <si>
    <t>CLASIFICACIÓN ECONÓMICA (POR TIPO DE GASTO)</t>
  </si>
  <si>
    <t>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</si>
  <si>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</si>
  <si>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</si>
  <si>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</si>
  <si>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</si>
  <si>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</si>
  <si>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</si>
  <si>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</si>
  <si>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</si>
  <si>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</si>
  <si>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</si>
  <si>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</si>
  <si>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</si>
  <si>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</si>
  <si>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</si>
  <si>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</si>
  <si>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</si>
  <si>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DEL 1 DE ENERO AL 31 DE DICIEMBRE DE 2021</t>
  </si>
  <si>
    <t>CLASIFICACIÓN POR OBJETO DEL GASTO (CAPITULO Y CONCEPTO)</t>
  </si>
  <si>
    <t>4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</si>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</sst>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#,##0.0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4" fontId="4" fillId="2" borderId="5" xfId="1" applyNumberFormat="1" applyFont="1" applyFill="1" applyBorder="1" applyAlignment="1">
      <alignment horizontal="right" vertical="center" wrapText="1"/>
    </xf>
    <xf numFmtId="4" fontId="4" fillId="2" borderId="5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0" fontId="2" fillId="2" borderId="18" xfId="0" applyFont="1" applyFill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justify" vertical="center" wrapText="1"/>
    </xf>
    <xf numFmtId="4" fontId="2" fillId="2" borderId="12" xfId="1" applyNumberFormat="1" applyFont="1" applyFill="1" applyBorder="1" applyAlignment="1">
      <alignment horizontal="right" vertical="center" wrapText="1"/>
    </xf>
    <xf numFmtId="0" fontId="4" fillId="0" borderId="0" xfId="0" applyFont="1"/>
    <xf numFmtId="164" fontId="4" fillId="0" borderId="0" xfId="0" applyNumberFormat="1" applyFont="1"/>
    <xf numFmtId="4" fontId="4" fillId="0" borderId="0" xfId="0" applyNumberFormat="1" applyFont="1"/>
    <xf numFmtId="43" fontId="4" fillId="0" borderId="0" xfId="0" applyNumberFormat="1" applyFont="1"/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164" fontId="2" fillId="0" borderId="28" xfId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64" fontId="2" fillId="0" borderId="28" xfId="1" quotePrefix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4" fontId="2" fillId="0" borderId="19" xfId="1" quotePrefix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165" fontId="2" fillId="0" borderId="20" xfId="0" applyNumberFormat="1" applyFont="1" applyBorder="1" applyAlignment="1">
      <alignment horizontal="right" vertical="center" wrapText="1"/>
    </xf>
    <xf numFmtId="165" fontId="2" fillId="0" borderId="20" xfId="1" applyNumberFormat="1" applyFont="1" applyBorder="1" applyAlignment="1">
      <alignment horizontal="right" vertical="center" wrapText="1"/>
    </xf>
    <xf numFmtId="4" fontId="2" fillId="0" borderId="26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165" fontId="4" fillId="0" borderId="20" xfId="1" applyNumberFormat="1" applyFont="1" applyBorder="1" applyAlignment="1">
      <alignment horizontal="right" vertical="center" wrapText="1"/>
    </xf>
    <xf numFmtId="40" fontId="4" fillId="0" borderId="20" xfId="1" applyNumberFormat="1" applyFont="1" applyFill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165" fontId="4" fillId="0" borderId="20" xfId="1" applyNumberFormat="1" applyFont="1" applyFill="1" applyBorder="1" applyAlignment="1">
      <alignment horizontal="right" vertical="center" wrapText="1"/>
    </xf>
    <xf numFmtId="4" fontId="4" fillId="0" borderId="20" xfId="1" applyNumberFormat="1" applyFont="1" applyFill="1" applyBorder="1" applyAlignment="1">
      <alignment horizontal="right" vertical="center" wrapText="1"/>
    </xf>
    <xf numFmtId="4" fontId="2" fillId="0" borderId="20" xfId="0" applyNumberFormat="1" applyFont="1" applyBorder="1" applyAlignment="1">
      <alignment horizontal="right" vertical="center" wrapText="1"/>
    </xf>
    <xf numFmtId="8" fontId="4" fillId="0" borderId="20" xfId="1" applyNumberFormat="1" applyFont="1" applyFill="1" applyBorder="1" applyAlignment="1">
      <alignment horizontal="right" vertical="center" wrapText="1"/>
    </xf>
    <xf numFmtId="165" fontId="4" fillId="0" borderId="0" xfId="0" applyNumberFormat="1" applyFont="1"/>
    <xf numFmtId="0" fontId="2" fillId="0" borderId="18" xfId="0" applyFont="1" applyBorder="1" applyAlignment="1">
      <alignment horizontal="center" vertical="center" wrapText="1"/>
    </xf>
    <xf numFmtId="4" fontId="2" fillId="0" borderId="23" xfId="1" applyNumberFormat="1" applyFont="1" applyBorder="1" applyAlignment="1">
      <alignment horizontal="right" vertical="center" wrapText="1"/>
    </xf>
    <xf numFmtId="4" fontId="2" fillId="0" borderId="23" xfId="1" applyNumberFormat="1" applyFont="1" applyFill="1" applyBorder="1" applyAlignment="1">
      <alignment horizontal="right" vertical="center" wrapText="1"/>
    </xf>
    <xf numFmtId="4" fontId="2" fillId="0" borderId="12" xfId="1" applyNumberFormat="1" applyFont="1" applyBorder="1" applyAlignment="1">
      <alignment horizontal="right" vertical="center" wrapText="1"/>
    </xf>
    <xf numFmtId="164" fontId="4" fillId="0" borderId="0" xfId="1" applyFont="1" applyFill="1"/>
    <xf numFmtId="166" fontId="4" fillId="0" borderId="0" xfId="0" applyNumberFormat="1" applyFont="1"/>
    <xf numFmtId="4" fontId="4" fillId="0" borderId="0" xfId="1" applyNumberFormat="1" applyFont="1" applyFill="1"/>
    <xf numFmtId="43" fontId="4" fillId="0" borderId="0" xfId="1" applyNumberFormat="1" applyFont="1" applyFill="1"/>
  </cellXfs>
  <cellStyles count="3">
    <cellStyle name="Millares" xfId="1" builtinId="3"/>
    <cellStyle name="Millares 2" xfId="2" xr:uid="{0D4986E7-B016-42DF-BA9F-EA1DEF8EFAB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14654</xdr:colOff>
      <xdr:row>0</xdr:row>
      <xdr:rowOff>21981</xdr:rowOff>
    </xdr:from>
    <xdr:to>
      <xdr:col>1</xdr:col>
      <xdr:colOff>1624379</xdr:colOff>
      <xdr:row>5</xdr:row>
      <xdr:rowOff>109172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C3D4203D-DB37-42B9-9A4C-A10A0D61385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54" y="21981"/>
          <a:ext cx="2038350" cy="944441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13138</xdr:rowOff>
    </xdr:from>
    <xdr:to>
      <xdr:col>1</xdr:col>
      <xdr:colOff>1419881</xdr:colOff>
      <xdr:row>4</xdr:row>
      <xdr:rowOff>86710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2529C956-2B35-4285-BD44-9325525E44A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07" y="13138"/>
          <a:ext cx="1838324" cy="9144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DB7C7-93C0-4C69-A5F2-6CE038B96DC4}">
  <sheetPr>
    <pageSetUpPr fitToPage="1"/>
  </sheetPr>
  <dimension ref="A1:J95"/>
  <sheetViews>
    <sheetView topLeftCell="A64" zoomScale="130" zoomScaleNormal="130" workbookViewId="0">
      <selection activeCell="C86" sqref="C86"/>
    </sheetView>
  </sheetViews>
  <sheetFormatPr baseColWidth="10" defaultColWidth="11.42578125" defaultRowHeight="13.5" x14ac:dyDescent="0.25"/>
  <cols>
    <col min="1" max="1" width="6.42578125" style="36" customWidth="1"/>
    <col min="2" max="2" width="70.5703125" style="36" bestFit="1" customWidth="1"/>
    <col min="3" max="3" width="17" style="36" bestFit="1" customWidth="1"/>
    <col min="4" max="4" width="16.140625" style="36" customWidth="1"/>
    <col min="5" max="5" width="17" style="36" bestFit="1" customWidth="1"/>
    <col min="6" max="6" width="17" style="80" bestFit="1" customWidth="1"/>
    <col min="7" max="7" width="17" style="36" bestFit="1" customWidth="1"/>
    <col min="8" max="8" width="15.5703125" style="36" bestFit="1" customWidth="1"/>
    <col min="9" max="9" width="15.85546875" style="36" bestFit="1" customWidth="1"/>
    <col min="10" max="10" width="15.28515625" style="36" bestFit="1" customWidth="1"/>
    <col min="11" max="16384" width="11.42578125" style="36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9" x14ac:dyDescent="0.25">
      <c r="A2" s="5" t="s">
        <v>1</v>
      </c>
      <c r="B2" s="6"/>
      <c r="C2" s="6"/>
      <c r="D2" s="6"/>
      <c r="E2" s="6"/>
      <c r="F2" s="6"/>
      <c r="G2" s="6"/>
      <c r="H2" s="7"/>
    </row>
    <row r="3" spans="1:9" x14ac:dyDescent="0.25">
      <c r="A3" s="5" t="s">
        <v>21</v>
      </c>
      <c r="B3" s="6"/>
      <c r="C3" s="6"/>
      <c r="D3" s="6"/>
      <c r="E3" s="6"/>
      <c r="F3" s="6"/>
      <c r="G3" s="6"/>
      <c r="H3" s="7"/>
    </row>
    <row r="4" spans="1:9" x14ac:dyDescent="0.25">
      <c r="A4" s="40"/>
      <c r="B4" s="5" t="s">
        <v>20</v>
      </c>
      <c r="C4" s="6"/>
      <c r="D4" s="6"/>
      <c r="E4" s="6"/>
      <c r="F4" s="6"/>
      <c r="G4" s="6"/>
      <c r="H4" s="7"/>
    </row>
    <row r="5" spans="1:9" x14ac:dyDescent="0.25">
      <c r="A5" s="8" t="s">
        <v>3</v>
      </c>
      <c r="B5" s="9"/>
      <c r="C5" s="9"/>
      <c r="D5" s="9"/>
      <c r="E5" s="9"/>
      <c r="F5" s="9"/>
      <c r="G5" s="9"/>
      <c r="H5" s="10"/>
    </row>
    <row r="6" spans="1:9" ht="14.25" thickBot="1" x14ac:dyDescent="0.3">
      <c r="A6" s="5"/>
      <c r="B6" s="6"/>
      <c r="C6" s="6"/>
      <c r="D6" s="6"/>
      <c r="E6" s="6"/>
      <c r="F6" s="6"/>
      <c r="G6" s="6"/>
      <c r="H6" s="7"/>
    </row>
    <row r="7" spans="1:9" ht="14.25" thickBot="1" x14ac:dyDescent="0.3">
      <c r="A7" s="41" t="s">
        <v>4</v>
      </c>
      <c r="B7" s="42"/>
      <c r="C7" s="43" t="s">
        <v>5</v>
      </c>
      <c r="D7" s="44"/>
      <c r="E7" s="44"/>
      <c r="F7" s="44"/>
      <c r="G7" s="44"/>
      <c r="H7" s="45" t="s">
        <v>6</v>
      </c>
    </row>
    <row r="8" spans="1:9" ht="26.25" thickBot="1" x14ac:dyDescent="0.3">
      <c r="A8" s="46"/>
      <c r="B8" s="47"/>
      <c r="C8" s="48" t="s">
        <v>7</v>
      </c>
      <c r="D8" s="49" t="s">
        <v>8</v>
      </c>
      <c r="E8" s="49" t="s">
        <v>9</v>
      </c>
      <c r="F8" s="50" t="s">
        <v>10</v>
      </c>
      <c r="G8" s="49" t="s">
        <v>11</v>
      </c>
      <c r="H8" s="51"/>
    </row>
    <row r="9" spans="1:9" ht="14.25" thickBot="1" x14ac:dyDescent="0.3">
      <c r="A9" s="52"/>
      <c r="B9" s="53"/>
      <c r="C9" s="48">
        <v>1</v>
      </c>
      <c r="D9" s="49">
        <v>2</v>
      </c>
      <c r="E9" s="49" t="s">
        <v>12</v>
      </c>
      <c r="F9" s="54" t="s">
        <v>22</v>
      </c>
      <c r="G9" s="49">
        <v>5</v>
      </c>
      <c r="H9" s="55" t="s">
        <v>13</v>
      </c>
    </row>
    <row r="10" spans="1:9" x14ac:dyDescent="0.25">
      <c r="A10" s="40"/>
      <c r="B10" s="56"/>
      <c r="C10" s="57"/>
      <c r="D10" s="58"/>
      <c r="E10" s="58"/>
      <c r="F10" s="59"/>
      <c r="G10" s="58"/>
      <c r="H10" s="60"/>
    </row>
    <row r="11" spans="1:9" x14ac:dyDescent="0.25">
      <c r="A11" s="61" t="s">
        <v>23</v>
      </c>
      <c r="B11" s="62"/>
      <c r="C11" s="63">
        <f>SUM(C12:C18)</f>
        <v>3782154994.2999992</v>
      </c>
      <c r="D11" s="63">
        <f>SUM(D12:D18)</f>
        <v>-358511002.18602133</v>
      </c>
      <c r="E11" s="64">
        <f>+C11+D11</f>
        <v>3423643992.1139779</v>
      </c>
      <c r="F11" s="63">
        <f>SUM(F12:F18)</f>
        <v>3467638640.4200001</v>
      </c>
      <c r="G11" s="63">
        <f>SUM(G12:G18)</f>
        <v>3395262442.7300014</v>
      </c>
      <c r="H11" s="65">
        <f>+E11-F11</f>
        <v>-43994648.306022167</v>
      </c>
      <c r="I11" s="37"/>
    </row>
    <row r="12" spans="1:9" x14ac:dyDescent="0.25">
      <c r="A12" s="66"/>
      <c r="B12" s="67" t="s">
        <v>24</v>
      </c>
      <c r="C12" s="68">
        <v>772533915.44999921</v>
      </c>
      <c r="D12" s="68">
        <v>5940356.2499990193</v>
      </c>
      <c r="E12" s="68">
        <f>+C12+D12</f>
        <v>778474271.69999826</v>
      </c>
      <c r="F12" s="69">
        <v>777484215.97000003</v>
      </c>
      <c r="G12" s="68">
        <v>775451846.59000003</v>
      </c>
      <c r="H12" s="70">
        <f>+E12-F12</f>
        <v>990055.72999823093</v>
      </c>
    </row>
    <row r="13" spans="1:9" x14ac:dyDescent="0.25">
      <c r="A13" s="66"/>
      <c r="B13" s="67" t="s">
        <v>25</v>
      </c>
      <c r="C13" s="68">
        <v>25399999.960000012</v>
      </c>
      <c r="D13" s="68">
        <v>1039241.7700034203</v>
      </c>
      <c r="E13" s="68">
        <f t="shared" ref="E13:E84" si="0">+C13+D13</f>
        <v>26439241.730003431</v>
      </c>
      <c r="F13" s="69">
        <v>19598715.219999999</v>
      </c>
      <c r="G13" s="68">
        <v>19159352.499999996</v>
      </c>
      <c r="H13" s="70">
        <f t="shared" ref="H13:H84" si="1">+E13-F13</f>
        <v>6840526.5100034326</v>
      </c>
      <c r="I13" s="37"/>
    </row>
    <row r="14" spans="1:9" x14ac:dyDescent="0.25">
      <c r="A14" s="66"/>
      <c r="B14" s="67" t="s">
        <v>26</v>
      </c>
      <c r="C14" s="68">
        <v>739758992.19999969</v>
      </c>
      <c r="D14" s="68">
        <v>-106161604.34913671</v>
      </c>
      <c r="E14" s="68">
        <f t="shared" si="0"/>
        <v>633597387.85086298</v>
      </c>
      <c r="F14" s="69">
        <v>621029861.3599999</v>
      </c>
      <c r="G14" s="68">
        <v>618736681.17000008</v>
      </c>
      <c r="H14" s="70">
        <f t="shared" si="1"/>
        <v>12567526.490863085</v>
      </c>
    </row>
    <row r="15" spans="1:9" x14ac:dyDescent="0.25">
      <c r="A15" s="66"/>
      <c r="B15" s="67" t="s">
        <v>27</v>
      </c>
      <c r="C15" s="68">
        <v>320461933.13</v>
      </c>
      <c r="D15" s="68">
        <v>-94490432.449858218</v>
      </c>
      <c r="E15" s="68">
        <f t="shared" si="0"/>
        <v>225971500.68014178</v>
      </c>
      <c r="F15" s="69">
        <v>225971500.68000001</v>
      </c>
      <c r="G15" s="68">
        <v>224834877.86000001</v>
      </c>
      <c r="H15" s="70">
        <f t="shared" si="1"/>
        <v>1.417696475982666E-4</v>
      </c>
    </row>
    <row r="16" spans="1:9" x14ac:dyDescent="0.25">
      <c r="A16" s="66"/>
      <c r="B16" s="67" t="s">
        <v>28</v>
      </c>
      <c r="C16" s="68">
        <v>1720666007.7000003</v>
      </c>
      <c r="D16" s="68">
        <v>-148161090.392831</v>
      </c>
      <c r="E16" s="71">
        <f t="shared" si="0"/>
        <v>1572504917.3071692</v>
      </c>
      <c r="F16" s="69">
        <v>1637865230.3499999</v>
      </c>
      <c r="G16" s="68">
        <v>1571696131.500001</v>
      </c>
      <c r="H16" s="70">
        <f t="shared" si="1"/>
        <v>-65360313.042830706</v>
      </c>
    </row>
    <row r="17" spans="1:8" x14ac:dyDescent="0.25">
      <c r="A17" s="66"/>
      <c r="B17" s="67" t="s">
        <v>29</v>
      </c>
      <c r="C17" s="68">
        <v>0</v>
      </c>
      <c r="D17" s="68">
        <v>0</v>
      </c>
      <c r="E17" s="68">
        <f t="shared" si="0"/>
        <v>0</v>
      </c>
      <c r="F17" s="71">
        <v>0</v>
      </c>
      <c r="G17" s="68">
        <v>0</v>
      </c>
      <c r="H17" s="70">
        <f t="shared" si="1"/>
        <v>0</v>
      </c>
    </row>
    <row r="18" spans="1:8" x14ac:dyDescent="0.25">
      <c r="A18" s="66"/>
      <c r="B18" s="67" t="s">
        <v>30</v>
      </c>
      <c r="C18" s="68">
        <v>203334145.86000001</v>
      </c>
      <c r="D18" s="68">
        <v>-16677473.014197797</v>
      </c>
      <c r="E18" s="68">
        <f t="shared" si="0"/>
        <v>186656672.84580222</v>
      </c>
      <c r="F18" s="69">
        <v>185689116.84</v>
      </c>
      <c r="G18" s="68">
        <v>185383553.11000001</v>
      </c>
      <c r="H18" s="70">
        <f t="shared" si="1"/>
        <v>967556.00580221415</v>
      </c>
    </row>
    <row r="19" spans="1:8" x14ac:dyDescent="0.25">
      <c r="A19" s="66"/>
      <c r="B19" s="67"/>
      <c r="C19" s="68"/>
      <c r="D19" s="68"/>
      <c r="E19" s="68"/>
      <c r="F19" s="71"/>
      <c r="G19" s="68"/>
      <c r="H19" s="70"/>
    </row>
    <row r="20" spans="1:8" x14ac:dyDescent="0.25">
      <c r="A20" s="61" t="s">
        <v>31</v>
      </c>
      <c r="B20" s="62"/>
      <c r="C20" s="63">
        <f>SUM(C21:C29)</f>
        <v>146291295.74000001</v>
      </c>
      <c r="D20" s="63">
        <f>SUM(D21:D29)</f>
        <v>-33341403.02235439</v>
      </c>
      <c r="E20" s="64">
        <f t="shared" si="0"/>
        <v>112949892.71764562</v>
      </c>
      <c r="F20" s="63">
        <f t="shared" ref="F20:G20" si="2">SUM(F21:F29)</f>
        <v>88070987.23999998</v>
      </c>
      <c r="G20" s="63">
        <f t="shared" si="2"/>
        <v>80318700.550000012</v>
      </c>
      <c r="H20" s="65">
        <f t="shared" si="1"/>
        <v>24878905.477645636</v>
      </c>
    </row>
    <row r="21" spans="1:8" x14ac:dyDescent="0.25">
      <c r="A21" s="66"/>
      <c r="B21" s="67" t="s">
        <v>32</v>
      </c>
      <c r="C21" s="68">
        <v>50094969.399999999</v>
      </c>
      <c r="D21" s="68">
        <v>-8711518.6596890483</v>
      </c>
      <c r="E21" s="68">
        <f t="shared" si="0"/>
        <v>41383450.740310952</v>
      </c>
      <c r="F21" s="72">
        <v>28785175.079999998</v>
      </c>
      <c r="G21" s="68">
        <v>23464985.800000001</v>
      </c>
      <c r="H21" s="70">
        <f t="shared" si="1"/>
        <v>12598275.660310954</v>
      </c>
    </row>
    <row r="22" spans="1:8" x14ac:dyDescent="0.25">
      <c r="A22" s="66"/>
      <c r="B22" s="67" t="s">
        <v>33</v>
      </c>
      <c r="C22" s="68">
        <v>59380302.970000006</v>
      </c>
      <c r="D22" s="68">
        <v>-36021285.360830531</v>
      </c>
      <c r="E22" s="68">
        <f t="shared" si="0"/>
        <v>23359017.609169476</v>
      </c>
      <c r="F22" s="72">
        <v>21337205.219999999</v>
      </c>
      <c r="G22" s="68">
        <v>20875012</v>
      </c>
      <c r="H22" s="70">
        <f t="shared" si="1"/>
        <v>2021812.3891694769</v>
      </c>
    </row>
    <row r="23" spans="1:8" x14ac:dyDescent="0.25">
      <c r="A23" s="66"/>
      <c r="B23" s="67" t="s">
        <v>34</v>
      </c>
      <c r="C23" s="68">
        <v>299900</v>
      </c>
      <c r="D23" s="68">
        <v>6929999.9999980005</v>
      </c>
      <c r="E23" s="68">
        <f t="shared" si="0"/>
        <v>7229899.9999980005</v>
      </c>
      <c r="F23" s="72">
        <v>7103103.7199999997</v>
      </c>
      <c r="G23" s="68">
        <v>6627111.0999999996</v>
      </c>
      <c r="H23" s="70">
        <f t="shared" si="1"/>
        <v>126796.27999800071</v>
      </c>
    </row>
    <row r="24" spans="1:8" x14ac:dyDescent="0.25">
      <c r="A24" s="66"/>
      <c r="B24" s="67" t="s">
        <v>35</v>
      </c>
      <c r="C24" s="68">
        <v>7006352.4400000004</v>
      </c>
      <c r="D24" s="68">
        <v>138080.28128194658</v>
      </c>
      <c r="E24" s="68">
        <f t="shared" si="0"/>
        <v>7144432.7212819466</v>
      </c>
      <c r="F24" s="72">
        <v>5541832.8600000003</v>
      </c>
      <c r="G24" s="68">
        <v>5230900.3999999985</v>
      </c>
      <c r="H24" s="70">
        <f t="shared" si="1"/>
        <v>1602599.8612819463</v>
      </c>
    </row>
    <row r="25" spans="1:8" x14ac:dyDescent="0.25">
      <c r="A25" s="66"/>
      <c r="B25" s="67" t="s">
        <v>36</v>
      </c>
      <c r="C25" s="68">
        <v>8701928.7799999993</v>
      </c>
      <c r="D25" s="68">
        <v>9729469.9547738582</v>
      </c>
      <c r="E25" s="68">
        <f t="shared" si="0"/>
        <v>18431398.734773859</v>
      </c>
      <c r="F25" s="72">
        <v>15732816.83</v>
      </c>
      <c r="G25" s="68">
        <v>15342251.57</v>
      </c>
      <c r="H25" s="70">
        <f t="shared" si="1"/>
        <v>2698581.9047738593</v>
      </c>
    </row>
    <row r="26" spans="1:8" x14ac:dyDescent="0.25">
      <c r="A26" s="66"/>
      <c r="B26" s="67" t="s">
        <v>37</v>
      </c>
      <c r="C26" s="68">
        <v>7608660.0800000001</v>
      </c>
      <c r="D26" s="68">
        <v>-1121840.3392801378</v>
      </c>
      <c r="E26" s="68">
        <f t="shared" si="0"/>
        <v>6486819.7407198623</v>
      </c>
      <c r="F26" s="72">
        <v>4684869.1900000004</v>
      </c>
      <c r="G26" s="68">
        <v>4401684.7299999995</v>
      </c>
      <c r="H26" s="70">
        <f t="shared" si="1"/>
        <v>1801950.5507198619</v>
      </c>
    </row>
    <row r="27" spans="1:8" x14ac:dyDescent="0.25">
      <c r="A27" s="66"/>
      <c r="B27" s="67" t="s">
        <v>38</v>
      </c>
      <c r="C27" s="68">
        <v>6497618.4600000009</v>
      </c>
      <c r="D27" s="68">
        <v>-3560437.5386599973</v>
      </c>
      <c r="E27" s="68">
        <f t="shared" si="0"/>
        <v>2937180.9213400036</v>
      </c>
      <c r="F27" s="72">
        <v>750067.63</v>
      </c>
      <c r="G27" s="68">
        <v>697373.90999999992</v>
      </c>
      <c r="H27" s="70">
        <f t="shared" si="1"/>
        <v>2187113.2913400037</v>
      </c>
    </row>
    <row r="28" spans="1:8" x14ac:dyDescent="0.25">
      <c r="A28" s="66"/>
      <c r="B28" s="67" t="s">
        <v>39</v>
      </c>
      <c r="C28" s="68">
        <v>0</v>
      </c>
      <c r="D28" s="68">
        <v>0</v>
      </c>
      <c r="E28" s="68">
        <f t="shared" si="0"/>
        <v>0</v>
      </c>
      <c r="F28" s="72">
        <v>0</v>
      </c>
      <c r="G28" s="68">
        <v>0</v>
      </c>
      <c r="H28" s="70">
        <f t="shared" si="1"/>
        <v>0</v>
      </c>
    </row>
    <row r="29" spans="1:8" x14ac:dyDescent="0.25">
      <c r="A29" s="66"/>
      <c r="B29" s="67" t="s">
        <v>40</v>
      </c>
      <c r="C29" s="68">
        <v>6701563.6100000003</v>
      </c>
      <c r="D29" s="68">
        <v>-723871.35994849005</v>
      </c>
      <c r="E29" s="68">
        <f t="shared" si="0"/>
        <v>5977692.2500515105</v>
      </c>
      <c r="F29" s="72">
        <v>4135916.71</v>
      </c>
      <c r="G29" s="68">
        <v>3679381.04</v>
      </c>
      <c r="H29" s="70">
        <f t="shared" si="1"/>
        <v>1841775.5400515106</v>
      </c>
    </row>
    <row r="30" spans="1:8" x14ac:dyDescent="0.25">
      <c r="A30" s="66"/>
      <c r="B30" s="67"/>
      <c r="C30" s="68"/>
      <c r="D30" s="68"/>
      <c r="E30" s="68"/>
      <c r="F30" s="72"/>
      <c r="G30" s="68"/>
      <c r="H30" s="70"/>
    </row>
    <row r="31" spans="1:8" x14ac:dyDescent="0.25">
      <c r="A31" s="61" t="s">
        <v>41</v>
      </c>
      <c r="B31" s="62"/>
      <c r="C31" s="63">
        <f>SUM(C32:C40)</f>
        <v>212616450.25000003</v>
      </c>
      <c r="D31" s="63">
        <f>SUM(D32:D40)</f>
        <v>5346598.9736483786</v>
      </c>
      <c r="E31" s="64">
        <f t="shared" si="0"/>
        <v>217963049.2236484</v>
      </c>
      <c r="F31" s="73">
        <f>SUM(F32:F40)</f>
        <v>192803813.87</v>
      </c>
      <c r="G31" s="63">
        <f t="shared" ref="G31" si="3">SUM(G32:G40)</f>
        <v>183155339.19999999</v>
      </c>
      <c r="H31" s="65">
        <f t="shared" si="1"/>
        <v>25159235.353648394</v>
      </c>
    </row>
    <row r="32" spans="1:8" x14ac:dyDescent="0.25">
      <c r="A32" s="66"/>
      <c r="B32" s="67" t="s">
        <v>42</v>
      </c>
      <c r="C32" s="68">
        <v>66722783.299999997</v>
      </c>
      <c r="D32" s="68">
        <v>-37973268.952070624</v>
      </c>
      <c r="E32" s="68">
        <f t="shared" si="0"/>
        <v>28749514.347929373</v>
      </c>
      <c r="F32" s="72">
        <v>27888249.989999998</v>
      </c>
      <c r="G32" s="68">
        <v>27218132.040000003</v>
      </c>
      <c r="H32" s="70">
        <f t="shared" si="1"/>
        <v>861264.35792937502</v>
      </c>
    </row>
    <row r="33" spans="1:10" x14ac:dyDescent="0.25">
      <c r="A33" s="66"/>
      <c r="B33" s="67" t="s">
        <v>43</v>
      </c>
      <c r="C33" s="68">
        <v>15256568.629999999</v>
      </c>
      <c r="D33" s="68">
        <v>-4921869.4432914173</v>
      </c>
      <c r="E33" s="68">
        <f t="shared" si="0"/>
        <v>10334699.186708581</v>
      </c>
      <c r="F33" s="72">
        <v>9019896.6400000006</v>
      </c>
      <c r="G33" s="68">
        <v>8985106.9600000028</v>
      </c>
      <c r="H33" s="70">
        <f t="shared" si="1"/>
        <v>1314802.5467085801</v>
      </c>
    </row>
    <row r="34" spans="1:10" x14ac:dyDescent="0.25">
      <c r="A34" s="66"/>
      <c r="B34" s="67" t="s">
        <v>44</v>
      </c>
      <c r="C34" s="68">
        <v>38725038.350000001</v>
      </c>
      <c r="D34" s="68">
        <v>53660917.889289886</v>
      </c>
      <c r="E34" s="68">
        <f t="shared" si="0"/>
        <v>92385956.23928988</v>
      </c>
      <c r="F34" s="74">
        <v>88734070.209999993</v>
      </c>
      <c r="G34" s="68">
        <v>83077275.00999999</v>
      </c>
      <c r="H34" s="70">
        <f t="shared" si="1"/>
        <v>3651886.0292898864</v>
      </c>
    </row>
    <row r="35" spans="1:10" x14ac:dyDescent="0.25">
      <c r="A35" s="66"/>
      <c r="B35" s="67" t="s">
        <v>45</v>
      </c>
      <c r="C35" s="68">
        <v>2150360</v>
      </c>
      <c r="D35" s="68">
        <v>2264205.8667768342</v>
      </c>
      <c r="E35" s="68">
        <f t="shared" si="0"/>
        <v>4414565.8667768342</v>
      </c>
      <c r="F35" s="72">
        <v>4012655.29</v>
      </c>
      <c r="G35" s="68">
        <v>3967761.79</v>
      </c>
      <c r="H35" s="70">
        <f t="shared" si="1"/>
        <v>401910.5767768342</v>
      </c>
    </row>
    <row r="36" spans="1:10" x14ac:dyDescent="0.25">
      <c r="A36" s="66"/>
      <c r="B36" s="67" t="s">
        <v>46</v>
      </c>
      <c r="C36" s="68">
        <v>26029298.030000001</v>
      </c>
      <c r="D36" s="68">
        <v>-3398996.2615971658</v>
      </c>
      <c r="E36" s="68">
        <f t="shared" si="0"/>
        <v>22630301.768402837</v>
      </c>
      <c r="F36" s="72">
        <v>17103545.52</v>
      </c>
      <c r="G36" s="68">
        <v>16498393.23</v>
      </c>
      <c r="H36" s="70">
        <f t="shared" si="1"/>
        <v>5526756.2484028377</v>
      </c>
    </row>
    <row r="37" spans="1:10" x14ac:dyDescent="0.25">
      <c r="A37" s="66"/>
      <c r="B37" s="67" t="s">
        <v>47</v>
      </c>
      <c r="C37" s="68">
        <v>13495358.74</v>
      </c>
      <c r="D37" s="68">
        <v>-5471166.0109463902</v>
      </c>
      <c r="E37" s="68">
        <f t="shared" si="0"/>
        <v>8024192.72905361</v>
      </c>
      <c r="F37" s="74">
        <v>7423473.0000000009</v>
      </c>
      <c r="G37" s="68">
        <v>7275545.1599999992</v>
      </c>
      <c r="H37" s="70">
        <f t="shared" si="1"/>
        <v>600719.72905360907</v>
      </c>
    </row>
    <row r="38" spans="1:10" x14ac:dyDescent="0.25">
      <c r="A38" s="66"/>
      <c r="B38" s="67" t="s">
        <v>48</v>
      </c>
      <c r="C38" s="68">
        <v>15696427.77</v>
      </c>
      <c r="D38" s="68">
        <v>-2848187.1975508598</v>
      </c>
      <c r="E38" s="68">
        <f t="shared" si="0"/>
        <v>12848240.57244914</v>
      </c>
      <c r="F38" s="72">
        <v>6484380.3099999996</v>
      </c>
      <c r="G38" s="68">
        <v>6350270.6999999993</v>
      </c>
      <c r="H38" s="70">
        <f t="shared" si="1"/>
        <v>6363860.2624491407</v>
      </c>
    </row>
    <row r="39" spans="1:10" x14ac:dyDescent="0.25">
      <c r="A39" s="66"/>
      <c r="B39" s="67" t="s">
        <v>49</v>
      </c>
      <c r="C39" s="68">
        <v>6145597.2699999996</v>
      </c>
      <c r="D39" s="68">
        <v>457448.97307259945</v>
      </c>
      <c r="E39" s="68">
        <f t="shared" si="0"/>
        <v>6603046.2430725992</v>
      </c>
      <c r="F39" s="72">
        <v>3855851.72</v>
      </c>
      <c r="G39" s="68">
        <v>3698438.4099999992</v>
      </c>
      <c r="H39" s="70">
        <f t="shared" si="1"/>
        <v>2747194.523072599</v>
      </c>
    </row>
    <row r="40" spans="1:10" x14ac:dyDescent="0.25">
      <c r="A40" s="66"/>
      <c r="B40" s="67" t="s">
        <v>50</v>
      </c>
      <c r="C40" s="68">
        <v>28395018.160000008</v>
      </c>
      <c r="D40" s="68">
        <v>3577514.1099655163</v>
      </c>
      <c r="E40" s="68">
        <f t="shared" si="0"/>
        <v>31972532.269965522</v>
      </c>
      <c r="F40" s="72">
        <v>28281691.190000001</v>
      </c>
      <c r="G40" s="68">
        <v>26084415.899999999</v>
      </c>
      <c r="H40" s="70">
        <f t="shared" si="1"/>
        <v>3690841.0799655207</v>
      </c>
    </row>
    <row r="41" spans="1:10" x14ac:dyDescent="0.25">
      <c r="A41" s="66"/>
      <c r="B41" s="67"/>
      <c r="C41" s="68"/>
      <c r="D41" s="68"/>
      <c r="E41" s="68"/>
      <c r="F41" s="72"/>
      <c r="G41" s="68"/>
      <c r="H41" s="70"/>
    </row>
    <row r="42" spans="1:10" x14ac:dyDescent="0.25">
      <c r="A42" s="61" t="s">
        <v>51</v>
      </c>
      <c r="B42" s="62"/>
      <c r="C42" s="63">
        <f>SUM(C43:C51)</f>
        <v>291459055.56</v>
      </c>
      <c r="D42" s="63">
        <f>SUM(D43:D51)</f>
        <v>-176133772.86999997</v>
      </c>
      <c r="E42" s="64">
        <f t="shared" si="0"/>
        <v>115325282.69000003</v>
      </c>
      <c r="F42" s="73">
        <f t="shared" ref="F42:G42" si="4">SUM(F43:F51)</f>
        <v>248003242.71000001</v>
      </c>
      <c r="G42" s="63">
        <f t="shared" si="4"/>
        <v>137065587.35999998</v>
      </c>
      <c r="H42" s="65">
        <f t="shared" si="1"/>
        <v>-132677960.01999998</v>
      </c>
    </row>
    <row r="43" spans="1:10" x14ac:dyDescent="0.25">
      <c r="A43" s="66"/>
      <c r="B43" s="67" t="s">
        <v>52</v>
      </c>
      <c r="C43" s="68">
        <v>0</v>
      </c>
      <c r="D43" s="68">
        <v>0</v>
      </c>
      <c r="E43" s="68">
        <f t="shared" si="0"/>
        <v>0</v>
      </c>
      <c r="F43" s="72">
        <v>0</v>
      </c>
      <c r="G43" s="68">
        <v>0</v>
      </c>
      <c r="H43" s="70">
        <f t="shared" si="1"/>
        <v>0</v>
      </c>
    </row>
    <row r="44" spans="1:10" x14ac:dyDescent="0.25">
      <c r="A44" s="66"/>
      <c r="B44" s="67" t="s">
        <v>53</v>
      </c>
      <c r="C44" s="68">
        <v>0</v>
      </c>
      <c r="D44" s="68">
        <v>0</v>
      </c>
      <c r="E44" s="68">
        <f t="shared" si="0"/>
        <v>0</v>
      </c>
      <c r="F44" s="72">
        <v>0</v>
      </c>
      <c r="G44" s="68">
        <v>0</v>
      </c>
      <c r="H44" s="70">
        <f t="shared" si="1"/>
        <v>0</v>
      </c>
    </row>
    <row r="45" spans="1:10" x14ac:dyDescent="0.25">
      <c r="A45" s="66"/>
      <c r="B45" s="67" t="s">
        <v>54</v>
      </c>
      <c r="C45" s="68">
        <v>15000</v>
      </c>
      <c r="D45" s="68">
        <v>0</v>
      </c>
      <c r="E45" s="68">
        <f t="shared" si="0"/>
        <v>15000</v>
      </c>
      <c r="F45" s="72">
        <v>0</v>
      </c>
      <c r="G45" s="68">
        <v>0</v>
      </c>
      <c r="H45" s="70">
        <f t="shared" si="1"/>
        <v>15000</v>
      </c>
    </row>
    <row r="46" spans="1:10" x14ac:dyDescent="0.25">
      <c r="A46" s="66"/>
      <c r="B46" s="67" t="s">
        <v>55</v>
      </c>
      <c r="C46" s="68">
        <v>291444055.56</v>
      </c>
      <c r="D46" s="68">
        <v>-176133772.86999997</v>
      </c>
      <c r="E46" s="71">
        <f t="shared" si="0"/>
        <v>115310282.69000003</v>
      </c>
      <c r="F46" s="72">
        <v>248003242.71000001</v>
      </c>
      <c r="G46" s="68">
        <v>137065587.35999998</v>
      </c>
      <c r="H46" s="70">
        <f t="shared" si="1"/>
        <v>-132692960.01999998</v>
      </c>
    </row>
    <row r="47" spans="1:10" x14ac:dyDescent="0.25">
      <c r="A47" s="66"/>
      <c r="B47" s="67" t="s">
        <v>17</v>
      </c>
      <c r="C47" s="68">
        <v>0</v>
      </c>
      <c r="D47" s="68">
        <v>0</v>
      </c>
      <c r="E47" s="68">
        <f t="shared" si="0"/>
        <v>0</v>
      </c>
      <c r="F47" s="72">
        <v>0</v>
      </c>
      <c r="G47" s="68">
        <v>0</v>
      </c>
      <c r="H47" s="70">
        <f t="shared" si="1"/>
        <v>0</v>
      </c>
    </row>
    <row r="48" spans="1:10" x14ac:dyDescent="0.25">
      <c r="A48" s="66"/>
      <c r="B48" s="67" t="s">
        <v>56</v>
      </c>
      <c r="C48" s="68">
        <v>0</v>
      </c>
      <c r="D48" s="68">
        <v>0</v>
      </c>
      <c r="E48" s="68">
        <f t="shared" si="0"/>
        <v>0</v>
      </c>
      <c r="F48" s="72">
        <v>0</v>
      </c>
      <c r="G48" s="68">
        <v>0</v>
      </c>
      <c r="H48" s="70">
        <f t="shared" si="1"/>
        <v>0</v>
      </c>
      <c r="J48" s="75"/>
    </row>
    <row r="49" spans="1:10" x14ac:dyDescent="0.25">
      <c r="A49" s="66"/>
      <c r="B49" s="67" t="s">
        <v>57</v>
      </c>
      <c r="C49" s="68">
        <v>0</v>
      </c>
      <c r="D49" s="68">
        <v>0</v>
      </c>
      <c r="E49" s="68">
        <f t="shared" si="0"/>
        <v>0</v>
      </c>
      <c r="F49" s="72">
        <v>0</v>
      </c>
      <c r="G49" s="68">
        <v>0</v>
      </c>
      <c r="H49" s="70">
        <f t="shared" si="1"/>
        <v>0</v>
      </c>
    </row>
    <row r="50" spans="1:10" x14ac:dyDescent="0.25">
      <c r="A50" s="66"/>
      <c r="B50" s="67" t="s">
        <v>58</v>
      </c>
      <c r="C50" s="68">
        <v>0</v>
      </c>
      <c r="D50" s="68">
        <v>0</v>
      </c>
      <c r="E50" s="68">
        <f t="shared" si="0"/>
        <v>0</v>
      </c>
      <c r="F50" s="72">
        <v>0</v>
      </c>
      <c r="G50" s="68">
        <v>0</v>
      </c>
      <c r="H50" s="70">
        <f t="shared" si="1"/>
        <v>0</v>
      </c>
    </row>
    <row r="51" spans="1:10" x14ac:dyDescent="0.25">
      <c r="A51" s="66"/>
      <c r="B51" s="67" t="s">
        <v>59</v>
      </c>
      <c r="C51" s="68">
        <v>0</v>
      </c>
      <c r="D51" s="68">
        <v>0</v>
      </c>
      <c r="E51" s="68">
        <f t="shared" si="0"/>
        <v>0</v>
      </c>
      <c r="F51" s="72">
        <v>0</v>
      </c>
      <c r="G51" s="68">
        <v>0</v>
      </c>
      <c r="H51" s="70">
        <f t="shared" si="1"/>
        <v>0</v>
      </c>
    </row>
    <row r="52" spans="1:10" x14ac:dyDescent="0.25">
      <c r="A52" s="66"/>
      <c r="B52" s="67"/>
      <c r="C52" s="68"/>
      <c r="D52" s="68"/>
      <c r="E52" s="68"/>
      <c r="F52" s="72"/>
      <c r="G52" s="68"/>
      <c r="H52" s="70"/>
    </row>
    <row r="53" spans="1:10" x14ac:dyDescent="0.25">
      <c r="A53" s="61" t="s">
        <v>60</v>
      </c>
      <c r="B53" s="62"/>
      <c r="C53" s="63">
        <f>SUM(C54:C62)</f>
        <v>9436883.1500000004</v>
      </c>
      <c r="D53" s="63">
        <f>SUM(D54:D62)</f>
        <v>23659418.189999998</v>
      </c>
      <c r="E53" s="64">
        <f t="shared" si="0"/>
        <v>33096301.339999996</v>
      </c>
      <c r="F53" s="73">
        <f t="shared" ref="F53:G53" si="5">SUM(F54:F62)</f>
        <v>26984829.539999999</v>
      </c>
      <c r="G53" s="63">
        <f t="shared" si="5"/>
        <v>26675476.939999998</v>
      </c>
      <c r="H53" s="65">
        <f t="shared" si="1"/>
        <v>6111471.799999997</v>
      </c>
    </row>
    <row r="54" spans="1:10" x14ac:dyDescent="0.25">
      <c r="A54" s="66"/>
      <c r="B54" s="67" t="s">
        <v>61</v>
      </c>
      <c r="C54" s="68">
        <v>4818383.1500000004</v>
      </c>
      <c r="D54" s="68">
        <v>8293452.9499999993</v>
      </c>
      <c r="E54" s="68">
        <f t="shared" si="0"/>
        <v>13111836.1</v>
      </c>
      <c r="F54" s="72">
        <v>10664987.68</v>
      </c>
      <c r="G54" s="68">
        <v>10504367.01</v>
      </c>
      <c r="H54" s="70">
        <f t="shared" si="1"/>
        <v>2446848.42</v>
      </c>
    </row>
    <row r="55" spans="1:10" x14ac:dyDescent="0.25">
      <c r="A55" s="66"/>
      <c r="B55" s="67" t="s">
        <v>62</v>
      </c>
      <c r="C55" s="68">
        <v>1077640</v>
      </c>
      <c r="D55" s="68">
        <v>769790.88</v>
      </c>
      <c r="E55" s="68">
        <f t="shared" si="0"/>
        <v>1847430.88</v>
      </c>
      <c r="F55" s="72">
        <v>894884.65</v>
      </c>
      <c r="G55" s="68">
        <v>848922.11</v>
      </c>
      <c r="H55" s="70">
        <f t="shared" si="1"/>
        <v>952546.22999999986</v>
      </c>
    </row>
    <row r="56" spans="1:10" x14ac:dyDescent="0.25">
      <c r="A56" s="66"/>
      <c r="B56" s="67" t="s">
        <v>63</v>
      </c>
      <c r="C56" s="68">
        <v>2886160</v>
      </c>
      <c r="D56" s="68">
        <v>10938273.33</v>
      </c>
      <c r="E56" s="68">
        <f t="shared" si="0"/>
        <v>13824433.33</v>
      </c>
      <c r="F56" s="72">
        <v>11646783.42</v>
      </c>
      <c r="G56" s="68">
        <v>11579141.790000001</v>
      </c>
      <c r="H56" s="70">
        <f t="shared" si="1"/>
        <v>2177649.91</v>
      </c>
      <c r="J56" s="38"/>
    </row>
    <row r="57" spans="1:10" x14ac:dyDescent="0.25">
      <c r="A57" s="66"/>
      <c r="B57" s="67" t="s">
        <v>64</v>
      </c>
      <c r="C57" s="68">
        <v>2000</v>
      </c>
      <c r="D57" s="68">
        <v>597300</v>
      </c>
      <c r="E57" s="68">
        <f t="shared" si="0"/>
        <v>599300</v>
      </c>
      <c r="F57" s="72">
        <v>599290</v>
      </c>
      <c r="G57" s="68">
        <v>599290</v>
      </c>
      <c r="H57" s="70">
        <f t="shared" si="1"/>
        <v>10</v>
      </c>
      <c r="J57" s="38"/>
    </row>
    <row r="58" spans="1:10" x14ac:dyDescent="0.25">
      <c r="A58" s="66"/>
      <c r="B58" s="67" t="s">
        <v>65</v>
      </c>
      <c r="C58" s="68">
        <v>0</v>
      </c>
      <c r="D58" s="68">
        <v>0</v>
      </c>
      <c r="E58" s="68">
        <f t="shared" si="0"/>
        <v>0</v>
      </c>
      <c r="F58" s="72">
        <v>0</v>
      </c>
      <c r="G58" s="68">
        <v>0</v>
      </c>
      <c r="H58" s="70">
        <f t="shared" si="1"/>
        <v>0</v>
      </c>
    </row>
    <row r="59" spans="1:10" x14ac:dyDescent="0.25">
      <c r="A59" s="66"/>
      <c r="B59" s="67" t="s">
        <v>66</v>
      </c>
      <c r="C59" s="68">
        <v>215700</v>
      </c>
      <c r="D59" s="68">
        <v>2253855.15</v>
      </c>
      <c r="E59" s="68">
        <f t="shared" si="0"/>
        <v>2469555.15</v>
      </c>
      <c r="F59" s="72">
        <v>1992773.15</v>
      </c>
      <c r="G59" s="68">
        <v>1967265.8299999998</v>
      </c>
      <c r="H59" s="70">
        <f t="shared" si="1"/>
        <v>476782</v>
      </c>
    </row>
    <row r="60" spans="1:10" x14ac:dyDescent="0.25">
      <c r="A60" s="66"/>
      <c r="B60" s="67" t="s">
        <v>67</v>
      </c>
      <c r="C60" s="68">
        <v>0</v>
      </c>
      <c r="D60" s="68">
        <v>0</v>
      </c>
      <c r="E60" s="68">
        <f t="shared" si="0"/>
        <v>0</v>
      </c>
      <c r="F60" s="72">
        <v>0</v>
      </c>
      <c r="G60" s="68">
        <v>0</v>
      </c>
      <c r="H60" s="70">
        <f t="shared" si="1"/>
        <v>0</v>
      </c>
    </row>
    <row r="61" spans="1:10" x14ac:dyDescent="0.25">
      <c r="A61" s="66"/>
      <c r="B61" s="67" t="s">
        <v>68</v>
      </c>
      <c r="C61" s="68">
        <v>0</v>
      </c>
      <c r="D61" s="68">
        <v>0</v>
      </c>
      <c r="E61" s="68">
        <f t="shared" si="0"/>
        <v>0</v>
      </c>
      <c r="F61" s="72">
        <v>0</v>
      </c>
      <c r="G61" s="68">
        <v>0</v>
      </c>
      <c r="H61" s="70">
        <f t="shared" si="1"/>
        <v>0</v>
      </c>
    </row>
    <row r="62" spans="1:10" x14ac:dyDescent="0.25">
      <c r="A62" s="66"/>
      <c r="B62" s="67" t="s">
        <v>69</v>
      </c>
      <c r="C62" s="68">
        <v>437000</v>
      </c>
      <c r="D62" s="68">
        <v>806745.88</v>
      </c>
      <c r="E62" s="68">
        <f t="shared" si="0"/>
        <v>1243745.8799999999</v>
      </c>
      <c r="F62" s="72">
        <v>1186110.6399999999</v>
      </c>
      <c r="G62" s="68">
        <v>1176490.2</v>
      </c>
      <c r="H62" s="70">
        <f t="shared" si="1"/>
        <v>57635.239999999991</v>
      </c>
      <c r="I62" s="39"/>
    </row>
    <row r="63" spans="1:10" x14ac:dyDescent="0.25">
      <c r="A63" s="66"/>
      <c r="B63" s="67"/>
      <c r="C63" s="68"/>
      <c r="D63" s="68"/>
      <c r="E63" s="68"/>
      <c r="F63" s="72"/>
      <c r="G63" s="68"/>
      <c r="H63" s="70"/>
    </row>
    <row r="64" spans="1:10" x14ac:dyDescent="0.25">
      <c r="A64" s="61" t="s">
        <v>70</v>
      </c>
      <c r="B64" s="62"/>
      <c r="C64" s="63">
        <f>SUM(C65:C67)</f>
        <v>205000</v>
      </c>
      <c r="D64" s="63">
        <f>SUM(D65:D67)</f>
        <v>3174663.73</v>
      </c>
      <c r="E64" s="64">
        <f t="shared" si="0"/>
        <v>3379663.73</v>
      </c>
      <c r="F64" s="73">
        <f t="shared" ref="F64:G64" si="6">SUM(F65:F67)</f>
        <v>3378978.68</v>
      </c>
      <c r="G64" s="63">
        <f t="shared" si="6"/>
        <v>3302885.6899999995</v>
      </c>
      <c r="H64" s="65">
        <f t="shared" si="1"/>
        <v>685.04999999981374</v>
      </c>
    </row>
    <row r="65" spans="1:8" x14ac:dyDescent="0.25">
      <c r="A65" s="66"/>
      <c r="B65" s="67" t="s">
        <v>71</v>
      </c>
      <c r="C65" s="68">
        <v>0</v>
      </c>
      <c r="D65" s="68">
        <v>0</v>
      </c>
      <c r="E65" s="68">
        <f t="shared" si="0"/>
        <v>0</v>
      </c>
      <c r="F65" s="72">
        <v>0</v>
      </c>
      <c r="G65" s="68">
        <v>0</v>
      </c>
      <c r="H65" s="70">
        <f t="shared" si="1"/>
        <v>0</v>
      </c>
    </row>
    <row r="66" spans="1:8" x14ac:dyDescent="0.25">
      <c r="A66" s="66"/>
      <c r="B66" s="67" t="s">
        <v>72</v>
      </c>
      <c r="C66" s="68">
        <v>205000</v>
      </c>
      <c r="D66" s="68">
        <v>3174663.73</v>
      </c>
      <c r="E66" s="68">
        <f t="shared" si="0"/>
        <v>3379663.73</v>
      </c>
      <c r="F66" s="72">
        <v>3378978.68</v>
      </c>
      <c r="G66" s="68">
        <v>3302885.6899999995</v>
      </c>
      <c r="H66" s="70">
        <f t="shared" si="1"/>
        <v>685.04999999981374</v>
      </c>
    </row>
    <row r="67" spans="1:8" x14ac:dyDescent="0.25">
      <c r="A67" s="66"/>
      <c r="B67" s="67" t="s">
        <v>73</v>
      </c>
      <c r="C67" s="68">
        <v>0</v>
      </c>
      <c r="D67" s="68">
        <v>0</v>
      </c>
      <c r="E67" s="68">
        <f t="shared" si="0"/>
        <v>0</v>
      </c>
      <c r="F67" s="72">
        <v>0</v>
      </c>
      <c r="G67" s="68">
        <v>0</v>
      </c>
      <c r="H67" s="70">
        <f t="shared" si="1"/>
        <v>0</v>
      </c>
    </row>
    <row r="68" spans="1:8" x14ac:dyDescent="0.25">
      <c r="A68" s="66"/>
      <c r="B68" s="67"/>
      <c r="C68" s="68"/>
      <c r="D68" s="68"/>
      <c r="E68" s="68"/>
      <c r="F68" s="72"/>
      <c r="G68" s="68"/>
      <c r="H68" s="70"/>
    </row>
    <row r="69" spans="1:8" x14ac:dyDescent="0.25">
      <c r="A69" s="61" t="s">
        <v>74</v>
      </c>
      <c r="B69" s="62"/>
      <c r="C69" s="63">
        <f>SUM(C70:C76)</f>
        <v>0</v>
      </c>
      <c r="D69" s="63">
        <f>SUM(D70:D76)</f>
        <v>0</v>
      </c>
      <c r="E69" s="64">
        <f t="shared" si="0"/>
        <v>0</v>
      </c>
      <c r="F69" s="73">
        <f t="shared" ref="F69:G69" si="7">SUM(F70:F76)</f>
        <v>0</v>
      </c>
      <c r="G69" s="63">
        <f t="shared" si="7"/>
        <v>0</v>
      </c>
      <c r="H69" s="65">
        <f t="shared" si="1"/>
        <v>0</v>
      </c>
    </row>
    <row r="70" spans="1:8" x14ac:dyDescent="0.25">
      <c r="A70" s="66"/>
      <c r="B70" s="67" t="s">
        <v>75</v>
      </c>
      <c r="C70" s="68">
        <v>0</v>
      </c>
      <c r="D70" s="68">
        <v>0</v>
      </c>
      <c r="E70" s="68">
        <f t="shared" si="0"/>
        <v>0</v>
      </c>
      <c r="F70" s="72">
        <v>0</v>
      </c>
      <c r="G70" s="68">
        <v>0</v>
      </c>
      <c r="H70" s="70">
        <f t="shared" si="1"/>
        <v>0</v>
      </c>
    </row>
    <row r="71" spans="1:8" x14ac:dyDescent="0.25">
      <c r="A71" s="66"/>
      <c r="B71" s="67" t="s">
        <v>76</v>
      </c>
      <c r="C71" s="68">
        <v>0</v>
      </c>
      <c r="D71" s="68">
        <v>0</v>
      </c>
      <c r="E71" s="68">
        <f t="shared" si="0"/>
        <v>0</v>
      </c>
      <c r="F71" s="72">
        <v>0</v>
      </c>
      <c r="G71" s="68">
        <v>0</v>
      </c>
      <c r="H71" s="70">
        <f t="shared" si="1"/>
        <v>0</v>
      </c>
    </row>
    <row r="72" spans="1:8" x14ac:dyDescent="0.25">
      <c r="A72" s="66"/>
      <c r="B72" s="67" t="s">
        <v>77</v>
      </c>
      <c r="C72" s="68">
        <v>0</v>
      </c>
      <c r="D72" s="68">
        <v>0</v>
      </c>
      <c r="E72" s="68">
        <f t="shared" si="0"/>
        <v>0</v>
      </c>
      <c r="F72" s="72">
        <v>0</v>
      </c>
      <c r="G72" s="68">
        <v>0</v>
      </c>
      <c r="H72" s="70">
        <f t="shared" si="1"/>
        <v>0</v>
      </c>
    </row>
    <row r="73" spans="1:8" x14ac:dyDescent="0.25">
      <c r="A73" s="66"/>
      <c r="B73" s="67" t="s">
        <v>78</v>
      </c>
      <c r="C73" s="68">
        <v>0</v>
      </c>
      <c r="D73" s="68">
        <v>0</v>
      </c>
      <c r="E73" s="68">
        <f t="shared" si="0"/>
        <v>0</v>
      </c>
      <c r="F73" s="72">
        <v>0</v>
      </c>
      <c r="G73" s="68">
        <v>0</v>
      </c>
      <c r="H73" s="70">
        <f t="shared" si="1"/>
        <v>0</v>
      </c>
    </row>
    <row r="74" spans="1:8" x14ac:dyDescent="0.25">
      <c r="A74" s="66"/>
      <c r="B74" s="67" t="s">
        <v>79</v>
      </c>
      <c r="C74" s="68">
        <v>0</v>
      </c>
      <c r="D74" s="68">
        <v>0</v>
      </c>
      <c r="E74" s="68">
        <f t="shared" si="0"/>
        <v>0</v>
      </c>
      <c r="F74" s="72">
        <v>0</v>
      </c>
      <c r="G74" s="68">
        <v>0</v>
      </c>
      <c r="H74" s="70">
        <f t="shared" si="1"/>
        <v>0</v>
      </c>
    </row>
    <row r="75" spans="1:8" x14ac:dyDescent="0.25">
      <c r="A75" s="66"/>
      <c r="B75" s="67" t="s">
        <v>80</v>
      </c>
      <c r="C75" s="68">
        <v>0</v>
      </c>
      <c r="D75" s="68">
        <v>0</v>
      </c>
      <c r="E75" s="68">
        <f t="shared" si="0"/>
        <v>0</v>
      </c>
      <c r="F75" s="72">
        <v>0</v>
      </c>
      <c r="G75" s="68">
        <v>0</v>
      </c>
      <c r="H75" s="70">
        <f t="shared" si="1"/>
        <v>0</v>
      </c>
    </row>
    <row r="76" spans="1:8" x14ac:dyDescent="0.25">
      <c r="A76" s="66"/>
      <c r="B76" s="67" t="s">
        <v>81</v>
      </c>
      <c r="C76" s="68">
        <v>0</v>
      </c>
      <c r="D76" s="68">
        <v>0</v>
      </c>
      <c r="E76" s="68">
        <f t="shared" si="0"/>
        <v>0</v>
      </c>
      <c r="F76" s="72">
        <v>0</v>
      </c>
      <c r="G76" s="68">
        <v>0</v>
      </c>
      <c r="H76" s="70">
        <f t="shared" si="1"/>
        <v>0</v>
      </c>
    </row>
    <row r="77" spans="1:8" x14ac:dyDescent="0.25">
      <c r="A77" s="66"/>
      <c r="B77" s="67"/>
      <c r="C77" s="68"/>
      <c r="D77" s="68"/>
      <c r="E77" s="68"/>
      <c r="F77" s="72"/>
      <c r="G77" s="68"/>
      <c r="H77" s="70"/>
    </row>
    <row r="78" spans="1:8" x14ac:dyDescent="0.25">
      <c r="A78" s="61" t="s">
        <v>82</v>
      </c>
      <c r="B78" s="62"/>
      <c r="C78" s="63">
        <f>SUM(C79:C81)</f>
        <v>0</v>
      </c>
      <c r="D78" s="63">
        <f>SUM(D79:D81)</f>
        <v>7356966.5499999998</v>
      </c>
      <c r="E78" s="64">
        <f t="shared" si="0"/>
        <v>7356966.5499999998</v>
      </c>
      <c r="F78" s="73">
        <f t="shared" ref="F78:G78" si="8">SUM(F79:F81)</f>
        <v>7356966.5499999998</v>
      </c>
      <c r="G78" s="63">
        <f t="shared" si="8"/>
        <v>7356966.5499999998</v>
      </c>
      <c r="H78" s="65">
        <f t="shared" si="1"/>
        <v>0</v>
      </c>
    </row>
    <row r="79" spans="1:8" x14ac:dyDescent="0.25">
      <c r="A79" s="66"/>
      <c r="B79" s="67" t="s">
        <v>18</v>
      </c>
      <c r="C79" s="68">
        <v>0</v>
      </c>
      <c r="D79" s="68">
        <v>0</v>
      </c>
      <c r="E79" s="68">
        <f t="shared" si="0"/>
        <v>0</v>
      </c>
      <c r="F79" s="72">
        <v>0</v>
      </c>
      <c r="G79" s="68">
        <v>0</v>
      </c>
      <c r="H79" s="70">
        <f t="shared" si="1"/>
        <v>0</v>
      </c>
    </row>
    <row r="80" spans="1:8" x14ac:dyDescent="0.25">
      <c r="A80" s="66"/>
      <c r="B80" s="67" t="s">
        <v>83</v>
      </c>
      <c r="C80" s="68">
        <v>0</v>
      </c>
      <c r="D80" s="68">
        <v>0</v>
      </c>
      <c r="E80" s="68">
        <f t="shared" si="0"/>
        <v>0</v>
      </c>
      <c r="F80" s="72">
        <v>0</v>
      </c>
      <c r="G80" s="68">
        <v>0</v>
      </c>
      <c r="H80" s="70">
        <f t="shared" si="1"/>
        <v>0</v>
      </c>
    </row>
    <row r="81" spans="1:8" x14ac:dyDescent="0.25">
      <c r="A81" s="66"/>
      <c r="B81" s="67" t="s">
        <v>84</v>
      </c>
      <c r="C81" s="68">
        <v>0</v>
      </c>
      <c r="D81" s="68">
        <v>7356966.5499999998</v>
      </c>
      <c r="E81" s="68">
        <f t="shared" si="0"/>
        <v>7356966.5499999998</v>
      </c>
      <c r="F81" s="72">
        <v>7356966.5499999998</v>
      </c>
      <c r="G81" s="68">
        <v>7356966.5499999998</v>
      </c>
      <c r="H81" s="70">
        <f t="shared" si="1"/>
        <v>0</v>
      </c>
    </row>
    <row r="82" spans="1:8" x14ac:dyDescent="0.25">
      <c r="A82" s="66"/>
      <c r="B82" s="67"/>
      <c r="C82" s="68"/>
      <c r="D82" s="68"/>
      <c r="E82" s="68"/>
      <c r="F82" s="72"/>
      <c r="G82" s="68"/>
      <c r="H82" s="70"/>
    </row>
    <row r="83" spans="1:8" x14ac:dyDescent="0.25">
      <c r="A83" s="61" t="s">
        <v>85</v>
      </c>
      <c r="B83" s="62"/>
      <c r="C83" s="63">
        <f>SUM(C84:C90)</f>
        <v>0</v>
      </c>
      <c r="D83" s="63">
        <f>SUM(D84:D90)</f>
        <v>0</v>
      </c>
      <c r="E83" s="64">
        <f t="shared" si="0"/>
        <v>0</v>
      </c>
      <c r="F83" s="73">
        <f t="shared" ref="F83:G83" si="9">SUM(F84:F90)</f>
        <v>0</v>
      </c>
      <c r="G83" s="63">
        <f t="shared" si="9"/>
        <v>0</v>
      </c>
      <c r="H83" s="65">
        <f t="shared" si="1"/>
        <v>0</v>
      </c>
    </row>
    <row r="84" spans="1:8" x14ac:dyDescent="0.25">
      <c r="A84" s="66"/>
      <c r="B84" s="67" t="s">
        <v>86</v>
      </c>
      <c r="C84" s="68">
        <v>0</v>
      </c>
      <c r="D84" s="68">
        <v>0</v>
      </c>
      <c r="E84" s="68">
        <f t="shared" si="0"/>
        <v>0</v>
      </c>
      <c r="F84" s="72">
        <v>0</v>
      </c>
      <c r="G84" s="68">
        <v>0</v>
      </c>
      <c r="H84" s="70">
        <f t="shared" si="1"/>
        <v>0</v>
      </c>
    </row>
    <row r="85" spans="1:8" x14ac:dyDescent="0.25">
      <c r="A85" s="66"/>
      <c r="B85" s="67" t="s">
        <v>87</v>
      </c>
      <c r="C85" s="68">
        <v>0</v>
      </c>
      <c r="D85" s="68">
        <v>0</v>
      </c>
      <c r="E85" s="68">
        <f t="shared" ref="E85:E90" si="10">+C85+D85</f>
        <v>0</v>
      </c>
      <c r="F85" s="72">
        <v>0</v>
      </c>
      <c r="G85" s="68">
        <v>0</v>
      </c>
      <c r="H85" s="70">
        <f t="shared" ref="H85:H90" si="11">+E85-F85</f>
        <v>0</v>
      </c>
    </row>
    <row r="86" spans="1:8" x14ac:dyDescent="0.25">
      <c r="A86" s="66"/>
      <c r="B86" s="67" t="s">
        <v>88</v>
      </c>
      <c r="C86" s="68">
        <v>0</v>
      </c>
      <c r="D86" s="68">
        <v>0</v>
      </c>
      <c r="E86" s="68">
        <f t="shared" si="10"/>
        <v>0</v>
      </c>
      <c r="F86" s="72">
        <v>0</v>
      </c>
      <c r="G86" s="68">
        <v>0</v>
      </c>
      <c r="H86" s="70">
        <f t="shared" si="11"/>
        <v>0</v>
      </c>
    </row>
    <row r="87" spans="1:8" x14ac:dyDescent="0.25">
      <c r="A87" s="66"/>
      <c r="B87" s="67" t="s">
        <v>89</v>
      </c>
      <c r="C87" s="68">
        <v>0</v>
      </c>
      <c r="D87" s="68">
        <v>0</v>
      </c>
      <c r="E87" s="68">
        <f t="shared" si="10"/>
        <v>0</v>
      </c>
      <c r="F87" s="72">
        <v>0</v>
      </c>
      <c r="G87" s="68">
        <v>0</v>
      </c>
      <c r="H87" s="70">
        <f t="shared" si="11"/>
        <v>0</v>
      </c>
    </row>
    <row r="88" spans="1:8" x14ac:dyDescent="0.25">
      <c r="A88" s="66"/>
      <c r="B88" s="67" t="s">
        <v>90</v>
      </c>
      <c r="C88" s="68">
        <v>0</v>
      </c>
      <c r="D88" s="68">
        <v>0</v>
      </c>
      <c r="E88" s="68">
        <f t="shared" si="10"/>
        <v>0</v>
      </c>
      <c r="F88" s="72">
        <v>0</v>
      </c>
      <c r="G88" s="68">
        <v>0</v>
      </c>
      <c r="H88" s="70">
        <f t="shared" si="11"/>
        <v>0</v>
      </c>
    </row>
    <row r="89" spans="1:8" x14ac:dyDescent="0.25">
      <c r="A89" s="66"/>
      <c r="B89" s="67" t="s">
        <v>91</v>
      </c>
      <c r="C89" s="68">
        <v>0</v>
      </c>
      <c r="D89" s="68">
        <v>0</v>
      </c>
      <c r="E89" s="68">
        <f t="shared" si="10"/>
        <v>0</v>
      </c>
      <c r="F89" s="72">
        <v>0</v>
      </c>
      <c r="G89" s="68">
        <v>0</v>
      </c>
      <c r="H89" s="70">
        <f t="shared" si="11"/>
        <v>0</v>
      </c>
    </row>
    <row r="90" spans="1:8" x14ac:dyDescent="0.25">
      <c r="A90" s="66"/>
      <c r="B90" s="67" t="s">
        <v>92</v>
      </c>
      <c r="C90" s="68">
        <v>0</v>
      </c>
      <c r="D90" s="68">
        <v>0</v>
      </c>
      <c r="E90" s="68">
        <f t="shared" si="10"/>
        <v>0</v>
      </c>
      <c r="F90" s="72">
        <v>0</v>
      </c>
      <c r="G90" s="68">
        <v>0</v>
      </c>
      <c r="H90" s="70">
        <f t="shared" si="11"/>
        <v>0</v>
      </c>
    </row>
    <row r="91" spans="1:8" ht="14.25" thickBot="1" x14ac:dyDescent="0.3">
      <c r="A91" s="66"/>
      <c r="B91" s="67"/>
      <c r="C91" s="68"/>
      <c r="D91" s="68"/>
      <c r="E91" s="68"/>
      <c r="F91" s="72"/>
      <c r="G91" s="68"/>
      <c r="H91" s="70"/>
    </row>
    <row r="92" spans="1:8" ht="14.25" thickBot="1" x14ac:dyDescent="0.3">
      <c r="A92" s="76" t="s">
        <v>19</v>
      </c>
      <c r="B92" s="17"/>
      <c r="C92" s="77">
        <f t="shared" ref="C92:H92" si="12">C11+C20+C31+C42+C53+C64+C69+C78+C83</f>
        <v>4442163678.999999</v>
      </c>
      <c r="D92" s="77">
        <f t="shared" si="12"/>
        <v>-528448530.63472718</v>
      </c>
      <c r="E92" s="77">
        <f t="shared" si="12"/>
        <v>3913715148.3652725</v>
      </c>
      <c r="F92" s="78">
        <f t="shared" si="12"/>
        <v>4034237459.0099998</v>
      </c>
      <c r="G92" s="77">
        <f t="shared" si="12"/>
        <v>3833137399.0200019</v>
      </c>
      <c r="H92" s="79">
        <f t="shared" si="12"/>
        <v>-120522310.64472812</v>
      </c>
    </row>
    <row r="93" spans="1:8" x14ac:dyDescent="0.25">
      <c r="G93" s="81"/>
    </row>
    <row r="94" spans="1:8" x14ac:dyDescent="0.25">
      <c r="F94" s="82"/>
    </row>
    <row r="95" spans="1:8" x14ac:dyDescent="0.25">
      <c r="F95" s="83"/>
    </row>
  </sheetData>
  <mergeCells count="19">
    <mergeCell ref="A92:B92"/>
    <mergeCell ref="A42:B42"/>
    <mergeCell ref="A53:B53"/>
    <mergeCell ref="A64:B64"/>
    <mergeCell ref="A69:B69"/>
    <mergeCell ref="A78:B78"/>
    <mergeCell ref="A83:B83"/>
    <mergeCell ref="A7:B9"/>
    <mergeCell ref="C7:G7"/>
    <mergeCell ref="H7:H8"/>
    <mergeCell ref="A11:B11"/>
    <mergeCell ref="A20:B20"/>
    <mergeCell ref="A31:B31"/>
    <mergeCell ref="A1:H1"/>
    <mergeCell ref="A2:H2"/>
    <mergeCell ref="A3:H3"/>
    <mergeCell ref="B4:H4"/>
    <mergeCell ref="A5:H5"/>
    <mergeCell ref="A6:H6"/>
  </mergeCells>
  <printOptions horizontalCentered="1"/>
  <pageMargins left="0.70866141732283472" right="0.70866141732283472" top="0.74803149606299213" bottom="0.74803149606299213" header="0.31496062992125984" footer="0.31496062992125984"/>
  <pageSetup scale="67" fitToHeight="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B5C43-A04F-400F-B1C8-CEDDD997314D}">
  <sheetPr>
    <pageSetUpPr fitToPage="1"/>
  </sheetPr>
  <dimension ref="A1:H21"/>
  <sheetViews>
    <sheetView tabSelected="1" zoomScale="145" zoomScaleNormal="145" workbookViewId="0">
      <selection sqref="A1:H1"/>
    </sheetView>
  </sheetViews>
  <sheetFormatPr baseColWidth="10" defaultColWidth="11.42578125" defaultRowHeight="16.5" x14ac:dyDescent="0.3"/>
  <cols>
    <col min="1" max="1" width="6.5703125" style="4" customWidth="1"/>
    <col min="2" max="2" width="49.140625" style="4" bestFit="1" customWidth="1"/>
    <col min="3" max="3" width="16.5703125" style="4" bestFit="1" customWidth="1"/>
    <col min="4" max="4" width="15.85546875" style="4" customWidth="1"/>
    <col min="5" max="5" width="16.5703125" style="4" bestFit="1" customWidth="1"/>
    <col min="6" max="7" width="17.140625" style="4" bestFit="1" customWidth="1"/>
    <col min="8" max="8" width="16.5703125" style="4" bestFit="1" customWidth="1"/>
    <col min="9" max="16384" width="11.42578125" style="4"/>
  </cols>
  <sheetData>
    <row r="1" spans="1:8" x14ac:dyDescent="0.3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3">
      <c r="A2" s="5" t="s">
        <v>1</v>
      </c>
      <c r="B2" s="6"/>
      <c r="C2" s="6"/>
      <c r="D2" s="6"/>
      <c r="E2" s="6"/>
      <c r="F2" s="6"/>
      <c r="G2" s="6"/>
      <c r="H2" s="7"/>
    </row>
    <row r="3" spans="1:8" x14ac:dyDescent="0.3">
      <c r="A3" s="5" t="s">
        <v>2</v>
      </c>
      <c r="B3" s="6"/>
      <c r="C3" s="6"/>
      <c r="D3" s="6"/>
      <c r="E3" s="6"/>
      <c r="F3" s="6"/>
      <c r="G3" s="6"/>
      <c r="H3" s="7"/>
    </row>
    <row r="4" spans="1:8" x14ac:dyDescent="0.3">
      <c r="A4" s="5" t="s">
        <v>20</v>
      </c>
      <c r="B4" s="6"/>
      <c r="C4" s="6"/>
      <c r="D4" s="6"/>
      <c r="E4" s="6"/>
      <c r="F4" s="6"/>
      <c r="G4" s="6"/>
      <c r="H4" s="7"/>
    </row>
    <row r="5" spans="1:8" x14ac:dyDescent="0.3">
      <c r="A5" s="8" t="s">
        <v>3</v>
      </c>
      <c r="B5" s="9"/>
      <c r="C5" s="9"/>
      <c r="D5" s="9"/>
      <c r="E5" s="9"/>
      <c r="F5" s="9"/>
      <c r="G5" s="9"/>
      <c r="H5" s="10"/>
    </row>
    <row r="6" spans="1:8" ht="17.25" thickBot="1" x14ac:dyDescent="0.35">
      <c r="A6" s="11"/>
      <c r="B6" s="12"/>
      <c r="C6" s="12"/>
      <c r="D6" s="12"/>
      <c r="E6" s="12"/>
      <c r="F6" s="12"/>
      <c r="G6" s="12"/>
      <c r="H6" s="13"/>
    </row>
    <row r="7" spans="1:8" ht="17.25" thickBot="1" x14ac:dyDescent="0.35">
      <c r="A7" s="1" t="s">
        <v>4</v>
      </c>
      <c r="B7" s="14"/>
      <c r="C7" s="15" t="s">
        <v>5</v>
      </c>
      <c r="D7" s="16"/>
      <c r="E7" s="16"/>
      <c r="F7" s="16"/>
      <c r="G7" s="17"/>
      <c r="H7" s="18" t="s">
        <v>6</v>
      </c>
    </row>
    <row r="8" spans="1:8" ht="26.25" thickBot="1" x14ac:dyDescent="0.35">
      <c r="A8" s="5"/>
      <c r="B8" s="19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1"/>
    </row>
    <row r="9" spans="1:8" ht="17.25" thickBot="1" x14ac:dyDescent="0.35">
      <c r="A9" s="22"/>
      <c r="B9" s="23"/>
      <c r="C9" s="20">
        <v>1</v>
      </c>
      <c r="D9" s="20">
        <v>2</v>
      </c>
      <c r="E9" s="20" t="s">
        <v>12</v>
      </c>
      <c r="F9" s="20">
        <v>4</v>
      </c>
      <c r="G9" s="20">
        <v>5</v>
      </c>
      <c r="H9" s="20" t="s">
        <v>13</v>
      </c>
    </row>
    <row r="10" spans="1:8" x14ac:dyDescent="0.3">
      <c r="A10" s="24"/>
      <c r="B10" s="25"/>
      <c r="C10" s="25"/>
      <c r="D10" s="25"/>
      <c r="E10" s="25"/>
      <c r="F10" s="25"/>
      <c r="G10" s="25"/>
      <c r="H10" s="25"/>
    </row>
    <row r="11" spans="1:8" x14ac:dyDescent="0.3">
      <c r="A11" s="24"/>
      <c r="B11" s="26" t="s">
        <v>14</v>
      </c>
      <c r="C11" s="27">
        <v>4432521795.8499994</v>
      </c>
      <c r="D11" s="27">
        <v>-562639579.10472727</v>
      </c>
      <c r="E11" s="27">
        <f>+C11+D11</f>
        <v>3869882216.7452722</v>
      </c>
      <c r="F11" s="27">
        <v>3996516684.2399998</v>
      </c>
      <c r="G11" s="27">
        <v>3795802069.8400016</v>
      </c>
      <c r="H11" s="28">
        <f>+E11-F11</f>
        <v>-126634467.49472761</v>
      </c>
    </row>
    <row r="12" spans="1:8" x14ac:dyDescent="0.3">
      <c r="A12" s="24"/>
      <c r="B12" s="25"/>
      <c r="C12" s="28"/>
      <c r="D12" s="28"/>
      <c r="E12" s="28"/>
      <c r="F12" s="28"/>
      <c r="G12" s="28"/>
      <c r="H12" s="28"/>
    </row>
    <row r="13" spans="1:8" x14ac:dyDescent="0.3">
      <c r="A13" s="29"/>
      <c r="B13" s="26" t="s">
        <v>15</v>
      </c>
      <c r="C13" s="27">
        <v>9641883.1500000004</v>
      </c>
      <c r="D13" s="28">
        <v>26834081.919999998</v>
      </c>
      <c r="E13" s="27">
        <f>+C13+D13</f>
        <v>36475965.07</v>
      </c>
      <c r="F13" s="27">
        <v>30363808.219999999</v>
      </c>
      <c r="G13" s="27">
        <v>29978362.629999995</v>
      </c>
      <c r="H13" s="28">
        <f>+E13-F13</f>
        <v>6112156.8500000015</v>
      </c>
    </row>
    <row r="14" spans="1:8" x14ac:dyDescent="0.3">
      <c r="A14" s="24"/>
      <c r="B14" s="25"/>
      <c r="C14" s="28"/>
      <c r="D14" s="28"/>
      <c r="E14" s="28"/>
      <c r="F14" s="28"/>
      <c r="G14" s="28"/>
      <c r="H14" s="28"/>
    </row>
    <row r="15" spans="1:8" ht="25.5" x14ac:dyDescent="0.3">
      <c r="A15" s="24"/>
      <c r="B15" s="26" t="s">
        <v>16</v>
      </c>
      <c r="C15" s="28">
        <v>0</v>
      </c>
      <c r="D15" s="28">
        <v>0</v>
      </c>
      <c r="E15" s="28">
        <f>+C15+D15</f>
        <v>0</v>
      </c>
      <c r="F15" s="28">
        <v>0</v>
      </c>
      <c r="G15" s="28">
        <v>0</v>
      </c>
      <c r="H15" s="28">
        <f>+E15-F15</f>
        <v>0</v>
      </c>
    </row>
    <row r="16" spans="1:8" x14ac:dyDescent="0.3">
      <c r="A16" s="24"/>
      <c r="B16" s="25"/>
      <c r="C16" s="28"/>
      <c r="D16" s="28"/>
      <c r="E16" s="28"/>
      <c r="F16" s="28"/>
      <c r="G16" s="28"/>
      <c r="H16" s="28"/>
    </row>
    <row r="17" spans="1:8" x14ac:dyDescent="0.3">
      <c r="A17" s="24"/>
      <c r="B17" s="26" t="s">
        <v>17</v>
      </c>
      <c r="C17" s="28">
        <v>0</v>
      </c>
      <c r="D17" s="28">
        <v>0</v>
      </c>
      <c r="E17" s="28">
        <f>+C17+D17</f>
        <v>0</v>
      </c>
      <c r="F17" s="28">
        <v>0</v>
      </c>
      <c r="G17" s="28">
        <v>0</v>
      </c>
      <c r="H17" s="28">
        <f>+E17-F17</f>
        <v>0</v>
      </c>
    </row>
    <row r="18" spans="1:8" x14ac:dyDescent="0.3">
      <c r="A18" s="24"/>
      <c r="B18" s="25"/>
      <c r="C18" s="28"/>
      <c r="D18" s="28"/>
      <c r="E18" s="28"/>
      <c r="F18" s="28"/>
      <c r="G18" s="28"/>
      <c r="H18" s="28"/>
    </row>
    <row r="19" spans="1:8" x14ac:dyDescent="0.3">
      <c r="A19" s="29"/>
      <c r="B19" s="26" t="s">
        <v>18</v>
      </c>
      <c r="C19" s="28">
        <v>0</v>
      </c>
      <c r="D19" s="27">
        <v>7356966.5499999998</v>
      </c>
      <c r="E19" s="28">
        <f>+C19+D19</f>
        <v>7356966.5499999998</v>
      </c>
      <c r="F19" s="27">
        <v>7356966.5499999998</v>
      </c>
      <c r="G19" s="27">
        <v>7356966.5499999998</v>
      </c>
      <c r="H19" s="28">
        <f>+E19-F19</f>
        <v>0</v>
      </c>
    </row>
    <row r="20" spans="1:8" ht="17.25" thickBot="1" x14ac:dyDescent="0.35">
      <c r="A20" s="30"/>
      <c r="B20" s="31"/>
      <c r="C20" s="32"/>
      <c r="D20" s="32"/>
      <c r="E20" s="32"/>
      <c r="F20" s="32"/>
      <c r="G20" s="32"/>
      <c r="H20" s="32"/>
    </row>
    <row r="21" spans="1:8" ht="17.25" thickBot="1" x14ac:dyDescent="0.35">
      <c r="A21" s="33"/>
      <c r="B21" s="34" t="s">
        <v>19</v>
      </c>
      <c r="C21" s="35">
        <f t="shared" ref="C21:H21" si="0">SUM(C11:C20)</f>
        <v>4442163678.999999</v>
      </c>
      <c r="D21" s="35">
        <f t="shared" si="0"/>
        <v>-528448530.63472724</v>
      </c>
      <c r="E21" s="35">
        <f t="shared" si="0"/>
        <v>3913715148.3652725</v>
      </c>
      <c r="F21" s="35">
        <f t="shared" si="0"/>
        <v>4034237459.0099998</v>
      </c>
      <c r="G21" s="35">
        <f t="shared" si="0"/>
        <v>3833137399.0200019</v>
      </c>
      <c r="H21" s="35">
        <f t="shared" si="0"/>
        <v>-120522310.64472762</v>
      </c>
    </row>
  </sheetData>
  <mergeCells count="9">
    <mergeCell ref="A7:B9"/>
    <mergeCell ref="C7:G7"/>
    <mergeCell ref="H7:H8"/>
    <mergeCell ref="A1:H1"/>
    <mergeCell ref="A2:H2"/>
    <mergeCell ref="A3:H3"/>
    <mergeCell ref="A4:H4"/>
    <mergeCell ref="A5:H5"/>
    <mergeCell ref="A6:H6"/>
  </mergeCells>
  <printOptions horizontalCentered="1"/>
  <pageMargins left="0.70866141732283472" right="0.70866141732283472" top="0.98425196850393704" bottom="0.74803149606299213" header="0.31496062992125984" footer="0.31496062992125984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EAEPE COG</vt:lpstr>
      <vt:lpstr>EAEPE CE</vt:lpstr>
      <vt:lpstr>'EAEPE COG'!Área_de_impresión</vt:lpstr>
      <vt:lpstr>'EAEPE 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cp:lastPrinted>2022-04-26T01:38:17Z</cp:lastPrinted>
  <dcterms:created xsi:type="dcterms:W3CDTF">2022-04-26T01:17:17Z</dcterms:created>
  <dcterms:modified xsi:type="dcterms:W3CDTF">2022-04-26T01:38:37Z</dcterms:modified>
</cp:coreProperties>
</file>